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C:\1 Contabilidad\3 ORGANO DE FISCALIZACION SUPERIOR\1 CUENTA PUBLICA\2021\2do Trimestre_2021\Formatos_Digital\"/>
    </mc:Choice>
  </mc:AlternateContent>
  <xr:revisionPtr revIDLastSave="0" documentId="13_ncr:1_{66226C7C-6F10-4B6A-804F-EB672A081C5C}" xr6:coauthVersionLast="47" xr6:coauthVersionMax="47" xr10:uidLastSave="{00000000-0000-0000-0000-000000000000}"/>
  <bookViews>
    <workbookView xWindow="-120" yWindow="-120" windowWidth="29040" windowHeight="158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5" l="1"/>
  <c r="J7" i="5"/>
  <c r="T7" i="5" l="1"/>
  <c r="T5" i="5"/>
  <c r="G8" i="5"/>
  <c r="H8" i="5"/>
  <c r="I8" i="5"/>
  <c r="J8" i="5"/>
  <c r="F8" i="5"/>
  <c r="V7" i="5" l="1"/>
  <c r="V6" i="5"/>
  <c r="V5" i="5"/>
  <c r="U7" i="5"/>
  <c r="U6" i="5"/>
  <c r="U5" i="5"/>
</calcChain>
</file>

<file path=xl/sharedStrings.xml><?xml version="1.0" encoding="utf-8"?>
<sst xmlns="http://schemas.openxmlformats.org/spreadsheetml/2006/main" count="120" uniqueCount="107">
  <si>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</si>
  <si>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</si>
  <si>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</si>
  <si>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</si>
  <si>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</si>
  <si>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</si>
  <si>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</si>
  <si>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</si>
  <si>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</si>
  <si>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</si>
  <si>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</si>
  <si>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</si>
  <si>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</si>
  <si>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</si>
  <si>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</si>
  <si>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</si>
  <si>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</si>
  <si>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</si>
  <si>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</si>
  <si>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</si>
  <si>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</si>
  <si>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</si>
  <si>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</si>
  <si>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</si>
  <si>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</si>
  <si>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</si>
  <si>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</si>
  <si>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</si>
  <si>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</si>
  <si>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</si>
  <si>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</si>
  <si>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</si>
  <si>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</si>
  <si>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</si>
  <si>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</si>
  <si>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</si>
  <si>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</si>
  <si>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</si>
  <si>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</si>
  <si>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</si>
  <si>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</si>
  <si>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</si>
  <si>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</si>
  <si>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</si>
  <si>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</si>
  <si>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</si>
  <si>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</si>
  <si>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</si>
  <si>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</si>
  <si>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</si>
  <si>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</si>
  <si>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</si>
  <si>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</si>
  <si>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</si>
  <si>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</si>
  <si>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</si>
  <si>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</si>
  <si>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</si>
  <si>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</si>
  <si>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</si>
  <si>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</si>
  <si>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</si>
  <si>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</si>
  <si>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</si>
  <si>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</si>
  <si>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</si>
  <si>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</si>
  <si>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</si>
  <si>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</si>
  <si>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</si>
  <si>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</si>
  <si>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</si>
  <si>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</si>
  <si>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</si>
  <si>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</si>
  <si>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</si>
  <si>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</si>
  <si>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</si>
  <si>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</si>
  <si>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</si>
  <si>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</si>
  <si>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</si>
  <si>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</si>
  <si>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</si>
  <si>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</si>
  <si>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</si>
  <si>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E</t>
  </si>
  <si>
    <t>Participación social para promover pavimentación de calles</t>
  </si>
  <si>
    <t>2.2.2</t>
  </si>
  <si>
    <t>Fideicomiso de Obras por Cooperación</t>
  </si>
  <si>
    <t>K</t>
  </si>
  <si>
    <t>.2.2.2</t>
  </si>
  <si>
    <t>SI</t>
  </si>
  <si>
    <t>Integración de  la estructura de participación social a través  de la organización y convocatoria de los ciudadanos para gestionar la pavimentación de las calles.</t>
  </si>
  <si>
    <t>Porcentaje de asambleas realizadas  para generar la participación social en la pavimentación de calles.</t>
  </si>
  <si>
    <t xml:space="preserve"> =( NAR / NAP) * 100</t>
  </si>
  <si>
    <t>NAR = Número de asambleas  realizadas; NAP= Número de asambleas  programadas</t>
  </si>
  <si>
    <t>Obtención de estrategias de coordinación entre dependencias, para resolver problemáticas en  obra, atendiendo la gestión social de los ciudadanos en las pavimentaciones de las calles.</t>
  </si>
  <si>
    <t>Porcentaje de acuerdos concluidos satisfactoriamente</t>
  </si>
  <si>
    <t>=(ACGPC/ACGP)*100</t>
  </si>
  <si>
    <t>ACGPC = Acuerdos de coordinación para la gestión de obras de pavimentación concluidos satisfactoriamente; ACGP= Acuerdos de coordinación para la gestión de obras de pavimentación programadas</t>
  </si>
  <si>
    <t>Gestión de adeudos en  las aportaciones de los cooperadores de acuerdo a los programas del Fidoc.</t>
  </si>
  <si>
    <t>Porcentaje anual de cobranza de cartera vencida</t>
  </si>
  <si>
    <t>=(RCV / MPCV)*100</t>
  </si>
  <si>
    <t>RCV= Recursos recuperados de cartera vencida; MPCV= monto programado  de la cartera vencida a recuperar en el año de las obras públicas ejecutadas.</t>
  </si>
  <si>
    <t>Porcentaje</t>
  </si>
  <si>
    <t>Fideicomiso de Obras por Cooperación
Indicadores de Resultados
Del 1 de enero al  30 de junio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</si>
</sst>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20">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52">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44" fontId="0" fillId="0" borderId="0" xfId="18" applyFont="1" applyProtection="1">
      <protection locked="0"/>
    </xf>
    <xf numFmtId="9" fontId="0" fillId="0" borderId="0" xfId="19" applyFont="1" applyProtection="1">
      <protection locked="0"/>
    </xf>
    <xf numFmtId="43" fontId="0" fillId="0" borderId="0" xfId="17" applyFont="1" applyAlignment="1" applyProtection="1">
      <alignment horizontal="center" vertical="top"/>
      <protection locked="0"/>
    </xf>
    <xf numFmtId="0" fontId="0" fillId="0" borderId="0" xfId="0" applyFont="1" applyAlignment="1">
      <alignment horizontal="left" vertical="top" wrapText="1"/>
    </xf>
    <xf numFmtId="0" fontId="0" fillId="0" borderId="0" xfId="0" applyFont="1" applyAlignment="1" applyProtection="1">
      <alignment wrapText="1"/>
    </xf>
    <xf numFmtId="43" fontId="11" fillId="0" borderId="0" xfId="0" applyNumberFormat="1" applyFont="1" applyProtection="1">
      <protection locked="0"/>
    </xf>
    <xf numFmtId="43" fontId="0" fillId="0" borderId="0" xfId="0" applyNumberFormat="1" applyFont="1" applyAlignment="1" applyProtection="1">
      <alignment horizontal="center" vertical="top"/>
      <protection locked="0"/>
    </xf>
  </cellXfs>
  <cellStyles count="20">
    <cellStyle name="Euro" xfId="1" xr:uid="{00000000-0005-0000-0000-000000000000}"/>
    <cellStyle name="Millares" xfId="17" builtinId="3"/>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xfId="18"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9"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6"/>
  <sheetViews>
    <sheetView tabSelected="1" topLeftCell="E1" zoomScale="120" zoomScaleNormal="120" workbookViewId="0">
      <selection activeCell="L14" sqref="L14"/>
    </sheetView>
  </sheetViews>
  <sheetFormatPr baseColWidth="10" defaultRowHeight="11.25" x14ac:dyDescent="0.2"/>
  <cols>
    <col min="1" max="1" width="15.5" style="3" customWidth="1"/>
    <col min="2" max="2" width="14.33203125" style="2" customWidth="1"/>
    <col min="3" max="3" width="27.5" style="2" customWidth="1"/>
    <col min="4" max="4" width="24" style="2" customWidth="1"/>
    <col min="5" max="5" width="21.5" style="2" customWidth="1"/>
    <col min="6" max="12" width="17" style="2" customWidth="1"/>
    <col min="13" max="13" width="36.33203125" style="2" customWidth="1"/>
    <col min="14" max="14" width="37" style="2" customWidth="1"/>
    <col min="15" max="15" width="14.1640625" style="2" customWidth="1"/>
    <col min="16" max="16" width="22" style="2" customWidth="1"/>
    <col min="17" max="17" width="42.6640625" style="2" customWidth="1"/>
    <col min="18" max="19" width="15" style="2" bestFit="1" customWidth="1"/>
    <col min="20" max="20" width="14" style="2" bestFit="1" customWidth="1"/>
    <col min="21" max="21" width="12" style="2"/>
    <col min="22" max="22" width="13" style="2" bestFit="1" customWidth="1"/>
    <col min="23" max="23" width="14.5" style="3" customWidth="1"/>
    <col min="24" max="16384" width="12" style="3"/>
  </cols>
  <sheetData>
    <row r="1" spans="1:23" s="1" customFormat="1" ht="60" customHeight="1" x14ac:dyDescent="0.2">
      <c r="A1" s="37" t="s">
        <v>106</v>
      </c>
      <c r="B1" s="38"/>
      <c r="C1" s="38"/>
      <c r="D1" s="38"/>
      <c r="E1" s="38"/>
      <c r="F1" s="38"/>
      <c r="G1" s="38"/>
      <c r="H1" s="38"/>
      <c r="I1" s="38"/>
      <c r="J1" s="38"/>
      <c r="K1" s="38"/>
      <c r="L1" s="38"/>
      <c r="M1" s="38"/>
      <c r="N1" s="38"/>
      <c r="O1" s="38"/>
      <c r="P1" s="38"/>
      <c r="Q1" s="38"/>
      <c r="R1" s="38"/>
      <c r="S1" s="38"/>
      <c r="T1" s="38"/>
      <c r="U1" s="38"/>
      <c r="V1" s="38"/>
      <c r="W1" s="39"/>
    </row>
    <row r="2" spans="1:23" s="1" customFormat="1" ht="11.25" customHeight="1" x14ac:dyDescent="0.2">
      <c r="A2" s="34" t="s">
        <v>85</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3"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84</v>
      </c>
      <c r="R3" s="33" t="s">
        <v>35</v>
      </c>
      <c r="S3" s="33" t="s">
        <v>34</v>
      </c>
      <c r="T3" s="33" t="s">
        <v>33</v>
      </c>
      <c r="U3" s="41" t="s">
        <v>54</v>
      </c>
      <c r="V3" s="42" t="s">
        <v>31</v>
      </c>
      <c r="W3" s="42" t="s">
        <v>71</v>
      </c>
    </row>
    <row r="4" spans="1:23"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3" ht="39.75" customHeight="1" x14ac:dyDescent="0.2">
      <c r="A5" s="18" t="s">
        <v>86</v>
      </c>
      <c r="B5" s="19">
        <v>1</v>
      </c>
      <c r="C5" s="48" t="s">
        <v>87</v>
      </c>
      <c r="D5" s="20" t="s">
        <v>88</v>
      </c>
      <c r="E5" s="19" t="s">
        <v>89</v>
      </c>
      <c r="F5" s="47">
        <v>12792416.789999999</v>
      </c>
      <c r="G5" s="47">
        <v>12792416.789999999</v>
      </c>
      <c r="H5" s="47">
        <v>4814645.33</v>
      </c>
      <c r="I5" s="47">
        <v>4814645.33</v>
      </c>
      <c r="J5" s="47">
        <f>5839604.1-1100767.2</f>
        <v>4738836.8999999994</v>
      </c>
      <c r="K5" s="3" t="s">
        <v>92</v>
      </c>
      <c r="L5" s="3" t="s">
        <v>30</v>
      </c>
      <c r="M5" s="49" t="s">
        <v>93</v>
      </c>
      <c r="N5" s="49" t="s">
        <v>94</v>
      </c>
      <c r="O5" s="3">
        <v>2.1</v>
      </c>
      <c r="P5" s="17" t="s">
        <v>95</v>
      </c>
      <c r="Q5" s="17" t="s">
        <v>96</v>
      </c>
      <c r="R5" s="2">
        <v>160</v>
      </c>
      <c r="S5" s="2">
        <v>160</v>
      </c>
      <c r="T5" s="2">
        <f>47+134</f>
        <v>181</v>
      </c>
      <c r="U5" s="46">
        <f>+T5/S5</f>
        <v>1.1312500000000001</v>
      </c>
      <c r="V5" s="2">
        <f>+T5</f>
        <v>181</v>
      </c>
      <c r="W5" s="3" t="s">
        <v>105</v>
      </c>
    </row>
    <row r="6" spans="1:23" ht="42.75" customHeight="1" x14ac:dyDescent="0.2">
      <c r="A6" s="18" t="s">
        <v>90</v>
      </c>
      <c r="B6" s="19">
        <v>2</v>
      </c>
      <c r="C6" s="48" t="s">
        <v>87</v>
      </c>
      <c r="D6" s="20" t="s">
        <v>91</v>
      </c>
      <c r="E6" s="19" t="s">
        <v>89</v>
      </c>
      <c r="F6" s="47">
        <v>220037.69</v>
      </c>
      <c r="G6" s="47">
        <v>220037.69</v>
      </c>
      <c r="H6" s="47">
        <v>0</v>
      </c>
      <c r="I6" s="47">
        <v>0</v>
      </c>
      <c r="J6" s="47">
        <v>0</v>
      </c>
      <c r="K6" s="3" t="s">
        <v>92</v>
      </c>
      <c r="L6" s="3" t="s">
        <v>30</v>
      </c>
      <c r="M6" s="49" t="s">
        <v>97</v>
      </c>
      <c r="N6" s="49" t="s">
        <v>98</v>
      </c>
      <c r="O6" s="3">
        <v>2.2000000000000002</v>
      </c>
      <c r="P6" s="17" t="s">
        <v>99</v>
      </c>
      <c r="Q6" s="17" t="s">
        <v>100</v>
      </c>
      <c r="R6" s="2">
        <v>6</v>
      </c>
      <c r="S6" s="2">
        <v>6</v>
      </c>
      <c r="T6" s="2">
        <v>4</v>
      </c>
      <c r="U6" s="46">
        <f>+T6/R6</f>
        <v>0.66666666666666663</v>
      </c>
      <c r="V6" s="2">
        <f>+T6</f>
        <v>4</v>
      </c>
      <c r="W6" s="3" t="s">
        <v>105</v>
      </c>
    </row>
    <row r="7" spans="1:23" ht="33.75" customHeight="1" x14ac:dyDescent="0.2">
      <c r="A7" s="18" t="s">
        <v>86</v>
      </c>
      <c r="B7" s="19">
        <v>3</v>
      </c>
      <c r="C7" s="48" t="s">
        <v>87</v>
      </c>
      <c r="D7" s="20" t="s">
        <v>88</v>
      </c>
      <c r="E7" s="19" t="s">
        <v>89</v>
      </c>
      <c r="F7" s="47">
        <v>3003970.52</v>
      </c>
      <c r="G7" s="47">
        <v>3003970.52</v>
      </c>
      <c r="H7" s="47">
        <v>1111002.6299999999</v>
      </c>
      <c r="I7" s="47">
        <v>1111002.6299999999</v>
      </c>
      <c r="J7" s="47">
        <f>1111002.63-10235.43</f>
        <v>1100767.2</v>
      </c>
      <c r="K7" s="3" t="s">
        <v>92</v>
      </c>
      <c r="L7" s="3" t="s">
        <v>30</v>
      </c>
      <c r="M7" s="49" t="s">
        <v>101</v>
      </c>
      <c r="N7" s="49" t="s">
        <v>102</v>
      </c>
      <c r="O7" s="3">
        <v>2.2999999999999998</v>
      </c>
      <c r="P7" s="17" t="s">
        <v>103</v>
      </c>
      <c r="Q7" s="17" t="s">
        <v>104</v>
      </c>
      <c r="R7" s="45">
        <v>10000000</v>
      </c>
      <c r="S7" s="45">
        <v>10000000</v>
      </c>
      <c r="T7" s="45">
        <f>821361.23+782104.07+789997.35+817430.73+615593.03+922761.22</f>
        <v>4749247.63</v>
      </c>
      <c r="U7" s="46">
        <f>+T7/S7</f>
        <v>0.47492476299999997</v>
      </c>
      <c r="V7" s="2">
        <f>+T7</f>
        <v>4749247.63</v>
      </c>
      <c r="W7" s="3" t="s">
        <v>105</v>
      </c>
    </row>
    <row r="8" spans="1:23" ht="15" customHeight="1" x14ac:dyDescent="0.2">
      <c r="A8" s="18"/>
      <c r="B8" s="19"/>
      <c r="C8" s="20"/>
      <c r="D8" s="20"/>
      <c r="E8" s="19"/>
      <c r="F8" s="50">
        <f>SUM(F5:F7)</f>
        <v>16016424.999999998</v>
      </c>
      <c r="G8" s="50">
        <f t="shared" ref="G8:J8" si="0">SUM(G5:G7)</f>
        <v>16016424.999999998</v>
      </c>
      <c r="H8" s="50">
        <f t="shared" si="0"/>
        <v>5925647.96</v>
      </c>
      <c r="I8" s="50">
        <f t="shared" si="0"/>
        <v>5925647.96</v>
      </c>
      <c r="J8" s="50">
        <f t="shared" si="0"/>
        <v>5839604.0999999996</v>
      </c>
      <c r="K8" s="3"/>
      <c r="L8" s="3"/>
      <c r="M8" s="3"/>
      <c r="N8" s="3"/>
      <c r="O8" s="3"/>
      <c r="P8" s="17"/>
      <c r="Q8" s="17"/>
    </row>
    <row r="9" spans="1:23" x14ac:dyDescent="0.2">
      <c r="A9" s="18"/>
      <c r="B9" s="19"/>
      <c r="C9" s="20"/>
      <c r="D9" s="20"/>
      <c r="E9" s="19"/>
      <c r="F9" s="19"/>
      <c r="G9" s="19"/>
      <c r="H9" s="19"/>
      <c r="I9" s="19"/>
      <c r="J9" s="19"/>
      <c r="K9" s="3"/>
      <c r="L9" s="3"/>
      <c r="M9" s="3"/>
      <c r="N9" s="3"/>
      <c r="O9" s="3"/>
      <c r="P9" s="17"/>
      <c r="Q9" s="17"/>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51"/>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0866141732283472" right="0.70866141732283472" top="0.74803149606299213" bottom="0.74803149606299213" header="0.31496062992125984" footer="0.31496062992125984"/>
  <pageSetup scale="70" orientation="landscape" r:id="rId1"/>
  <ignoredErrors>
    <ignoredError sqref="V5:V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23" activePane="bottomLeft" state="frozen"/>
      <selection pane="bottomLeft" activeCell="B5" sqref="B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75</v>
      </c>
    </row>
    <row r="4" spans="1:2" ht="15.75" x14ac:dyDescent="0.2">
      <c r="A4" s="5" t="s">
        <v>79</v>
      </c>
      <c r="B4" s="5" t="s">
        <v>0</v>
      </c>
    </row>
    <row r="5" spans="1:2" ht="47.25" x14ac:dyDescent="0.2">
      <c r="A5" s="25">
        <v>1</v>
      </c>
      <c r="B5" s="4" t="s">
        <v>76</v>
      </c>
    </row>
    <row r="6" spans="1:2" ht="47.25" x14ac:dyDescent="0.2">
      <c r="A6" s="25">
        <v>2</v>
      </c>
      <c r="B6" s="4" t="s">
        <v>77</v>
      </c>
    </row>
    <row r="7" spans="1:2" ht="31.5" x14ac:dyDescent="0.2">
      <c r="A7" s="25">
        <v>3</v>
      </c>
      <c r="B7" s="4" t="s">
        <v>80</v>
      </c>
    </row>
    <row r="8" spans="1:2" ht="47.25" x14ac:dyDescent="0.2">
      <c r="A8" s="25">
        <v>4</v>
      </c>
      <c r="B8" s="4" t="s">
        <v>78</v>
      </c>
    </row>
    <row r="9" spans="1:2" ht="15.75" x14ac:dyDescent="0.2">
      <c r="A9" s="25">
        <v>5</v>
      </c>
      <c r="B9" s="4" t="s">
        <v>56</v>
      </c>
    </row>
    <row r="10" spans="1:2" ht="78.75" x14ac:dyDescent="0.2">
      <c r="A10" s="25">
        <v>6</v>
      </c>
      <c r="B10" s="4" t="s">
        <v>74</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81</v>
      </c>
    </row>
    <row r="16" spans="1:2" ht="15.75" x14ac:dyDescent="0.2">
      <c r="A16" s="25">
        <v>12</v>
      </c>
      <c r="B16" s="4" t="s">
        <v>66</v>
      </c>
    </row>
    <row r="17" spans="1:2" ht="15.75" x14ac:dyDescent="0.2">
      <c r="A17" s="25">
        <v>13</v>
      </c>
      <c r="B17" s="4" t="s">
        <v>67</v>
      </c>
    </row>
    <row r="18" spans="1:2" ht="63" x14ac:dyDescent="0.2">
      <c r="A18" s="25">
        <v>14</v>
      </c>
      <c r="B18" s="4" t="s">
        <v>82</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2021-07-15T16:29:44Z</cp:lastPrinted>
  <dcterms:created xsi:type="dcterms:W3CDTF">2014-10-22T05:35:08Z</dcterms:created>
  <dcterms:modified xsi:type="dcterms:W3CDTF">2021-07-16T16:03:07Z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